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</sheets>
  <definedNames>
    <definedName name="_xlnm.Print_Area" localSheetId="0">'Plan1'!$A$1:$F$28</definedName>
  </definedNames>
  <calcPr fullCalcOnLoad="1"/>
</workbook>
</file>

<file path=xl/sharedStrings.xml><?xml version="1.0" encoding="utf-8"?>
<sst xmlns="http://schemas.openxmlformats.org/spreadsheetml/2006/main" count="54" uniqueCount="42">
  <si>
    <t>Número de Mulheres</t>
  </si>
  <si>
    <t>Carne</t>
  </si>
  <si>
    <t>Cerveja</t>
  </si>
  <si>
    <t>Refrigerante</t>
  </si>
  <si>
    <t>Latas</t>
  </si>
  <si>
    <t>Garrafas 2l</t>
  </si>
  <si>
    <t>Lingüiça</t>
  </si>
  <si>
    <t>Pães</t>
  </si>
  <si>
    <t>Unidades</t>
  </si>
  <si>
    <t>Caixa de 12 Latas</t>
  </si>
  <si>
    <t>Litros</t>
  </si>
  <si>
    <t>Farofa Temperada</t>
  </si>
  <si>
    <t>Carvão</t>
  </si>
  <si>
    <t>Sacos</t>
  </si>
  <si>
    <t>Guardanapos</t>
  </si>
  <si>
    <t>Álcool</t>
  </si>
  <si>
    <t>Pano de Prato</t>
  </si>
  <si>
    <t>Pratos</t>
  </si>
  <si>
    <t>Facas Churrasqueiro</t>
  </si>
  <si>
    <t>Garfos</t>
  </si>
  <si>
    <t>Copos plásticos</t>
  </si>
  <si>
    <t>=</t>
  </si>
  <si>
    <t>Embalagens c/20</t>
  </si>
  <si>
    <t>Embalagens c/50</t>
  </si>
  <si>
    <t>Sal Grosso</t>
  </si>
  <si>
    <t>Limão</t>
  </si>
  <si>
    <t>Pinga</t>
  </si>
  <si>
    <t>Litro</t>
  </si>
  <si>
    <t>Açucar</t>
  </si>
  <si>
    <t>Sacos 1kg</t>
  </si>
  <si>
    <t>kg</t>
  </si>
  <si>
    <t>Churras Calculator</t>
  </si>
  <si>
    <t>Número de Homens</t>
  </si>
  <si>
    <t>CopyRight, Tabajara Inc.</t>
  </si>
  <si>
    <t>Simulador de Animação</t>
  </si>
  <si>
    <t>Inventário</t>
  </si>
  <si>
    <t>Churrasco de familia....</t>
  </si>
  <si>
    <t>"Animal !" -Diversão, risadas, alegria e descontração garantida!</t>
  </si>
  <si>
    <t>"Churras da galera" - boas diversão, piadas.</t>
  </si>
  <si>
    <t>Desequilíbridado: Chama mais Homens !</t>
  </si>
  <si>
    <t>Desequilíbridado: Chama mais Mulheres !</t>
  </si>
  <si>
    <t>É só preencher os dois campos Amarelos, o resto é automático....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</si>
</sst>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0">
    <font>
      <sz val="10"/>
      <name val="Arial"/>
      <family val="0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Narrow"/>
      <family val="2"/>
    </font>
    <font>
      <sz val="12"/>
      <name val="Arial Narrow"/>
      <family val="2"/>
    </font>
    <font>
      <b/>
      <sz val="26"/>
      <name val="Tahoma"/>
      <family val="2"/>
    </font>
    <font>
      <b/>
      <sz val="8"/>
      <name val="Arial Narrow"/>
      <family val="2"/>
    </font>
    <font>
      <sz val="12"/>
      <color indexed="22"/>
      <name val="Arial Narrow"/>
      <family val="2"/>
    </font>
    <font>
      <sz val="36"/>
      <name val="Arial Narrow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3" fillId="3" borderId="8" xfId="0" applyFont="1" applyFill="1" applyBorder="1" applyAlignment="1">
      <alignment horizontal="right"/>
    </xf>
    <xf numFmtId="2" fontId="1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3" fillId="3" borderId="11" xfId="0" applyFont="1" applyFill="1" applyBorder="1" applyAlignment="1">
      <alignment horizontal="right"/>
    </xf>
    <xf numFmtId="2" fontId="1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" fontId="1" fillId="0" borderId="9" xfId="0" applyNumberFormat="1" applyFont="1" applyBorder="1" applyAlignment="1">
      <alignment/>
    </xf>
    <xf numFmtId="0" fontId="4" fillId="0" borderId="9" xfId="0" applyFont="1" applyBorder="1" applyAlignment="1" quotePrefix="1">
      <alignment horizontal="center"/>
    </xf>
    <xf numFmtId="1" fontId="1" fillId="0" borderId="12" xfId="0" applyNumberFormat="1" applyFon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3" fillId="3" borderId="14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4" fillId="4" borderId="9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" fontId="4" fillId="0" borderId="0" xfId="0" applyNumberFormat="1" applyFont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1" fontId="1" fillId="5" borderId="19" xfId="0" applyNumberFormat="1" applyFont="1" applyFill="1" applyBorder="1" applyAlignment="1">
      <alignment horizontal="center"/>
    </xf>
    <xf numFmtId="0" fontId="1" fillId="5" borderId="19" xfId="0" applyFont="1" applyFill="1" applyBorder="1" applyAlignment="1">
      <alignment/>
    </xf>
    <xf numFmtId="0" fontId="1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right"/>
    </xf>
    <xf numFmtId="0" fontId="1" fillId="5" borderId="21" xfId="0" applyFont="1" applyFill="1" applyBorder="1" applyAlignment="1">
      <alignment/>
    </xf>
    <xf numFmtId="2" fontId="4" fillId="5" borderId="22" xfId="0" applyNumberFormat="1" applyFont="1" applyFill="1" applyBorder="1" applyAlignment="1">
      <alignment/>
    </xf>
    <xf numFmtId="0" fontId="4" fillId="5" borderId="22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4" fillId="5" borderId="23" xfId="0" applyFont="1" applyFill="1" applyBorder="1" applyAlignment="1">
      <alignment/>
    </xf>
    <xf numFmtId="0" fontId="5" fillId="4" borderId="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right" vertical="center"/>
    </xf>
    <xf numFmtId="0" fontId="8" fillId="0" borderId="0" xfId="0" applyFont="1" applyAlignment="1">
      <alignment vertical="top" wrapTex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000000"/>
      </font>
      <fill>
        <patternFill>
          <bgColor rgb="FF00FF00"/>
        </patternFill>
      </fill>
      <border/>
    </dxf>
    <dxf>
      <font>
        <color rgb="FF000000"/>
      </font>
      <fill>
        <patternFill>
          <bgColor rgb="FFFFCC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102" zoomScaleNormal="102" workbookViewId="0" topLeftCell="A1">
      <selection activeCell="A1" sqref="A1:F2"/>
    </sheetView>
  </sheetViews>
  <sheetFormatPr defaultColWidth="9.140625" defaultRowHeight="12.75"/>
  <cols>
    <col min="1" max="1" width="18.421875" style="1" bestFit="1" customWidth="1"/>
    <col min="2" max="2" width="5.57421875" style="1" bestFit="1" customWidth="1"/>
    <col min="3" max="3" width="16.140625" style="1" bestFit="1" customWidth="1"/>
    <col min="4" max="4" width="3.28125" style="3" bestFit="1" customWidth="1"/>
    <col min="5" max="5" width="5.00390625" style="1" bestFit="1" customWidth="1"/>
    <col min="6" max="6" width="8.7109375" style="1" bestFit="1" customWidth="1"/>
    <col min="7" max="7" width="2.140625" style="1" customWidth="1"/>
    <col min="8" max="16384" width="9.140625" style="1" customWidth="1"/>
  </cols>
  <sheetData>
    <row r="1" spans="1:6" ht="15.75" customHeight="1">
      <c r="A1" s="56" t="s">
        <v>31</v>
      </c>
      <c r="B1" s="57"/>
      <c r="C1" s="57"/>
      <c r="D1" s="57"/>
      <c r="E1" s="57"/>
      <c r="F1" s="58"/>
    </row>
    <row r="2" spans="1:6" ht="15.75">
      <c r="A2" s="59"/>
      <c r="B2" s="60"/>
      <c r="C2" s="60"/>
      <c r="D2" s="60"/>
      <c r="E2" s="60"/>
      <c r="F2" s="61"/>
    </row>
    <row r="3" spans="1:6" ht="10.5" customHeight="1" thickBot="1">
      <c r="A3" s="52"/>
      <c r="B3" s="53"/>
      <c r="C3" s="53"/>
      <c r="D3" s="53"/>
      <c r="E3" s="53"/>
      <c r="F3" s="54" t="s">
        <v>33</v>
      </c>
    </row>
    <row r="4" spans="1:12" ht="15.75">
      <c r="A4" s="4" t="s">
        <v>32</v>
      </c>
      <c r="B4" s="7">
        <v>0</v>
      </c>
      <c r="C4" s="71" t="s">
        <v>39</v>
      </c>
      <c r="D4" s="72"/>
      <c r="E4" s="72"/>
      <c r="F4" s="73"/>
      <c r="H4" s="55" t="s">
        <v>41</v>
      </c>
      <c r="I4" s="55"/>
      <c r="J4" s="55"/>
      <c r="K4" s="55"/>
      <c r="L4" s="55"/>
    </row>
    <row r="5" spans="1:12" ht="16.5" thickBot="1">
      <c r="A5" s="6" t="s">
        <v>0</v>
      </c>
      <c r="B5" s="8">
        <v>0</v>
      </c>
      <c r="C5" s="74" t="s">
        <v>40</v>
      </c>
      <c r="D5" s="75"/>
      <c r="E5" s="75"/>
      <c r="F5" s="76"/>
      <c r="H5" s="55"/>
      <c r="I5" s="55"/>
      <c r="J5" s="55"/>
      <c r="K5" s="55"/>
      <c r="L5" s="55"/>
    </row>
    <row r="6" spans="1:12" ht="16.5" thickBot="1">
      <c r="A6" s="42" t="s">
        <v>35</v>
      </c>
      <c r="B6" s="43"/>
      <c r="C6" s="44"/>
      <c r="D6" s="45"/>
      <c r="E6" s="44"/>
      <c r="F6" s="46"/>
      <c r="H6" s="55"/>
      <c r="I6" s="55"/>
      <c r="J6" s="55"/>
      <c r="K6" s="55"/>
      <c r="L6" s="55"/>
    </row>
    <row r="7" spans="1:12" ht="15.75">
      <c r="A7" s="12" t="s">
        <v>6</v>
      </c>
      <c r="B7" s="13">
        <f>B4*0.25+B5*0.2</f>
        <v>0</v>
      </c>
      <c r="C7" s="14" t="s">
        <v>30</v>
      </c>
      <c r="D7" s="34"/>
      <c r="E7" s="26"/>
      <c r="F7" s="27"/>
      <c r="H7" s="55"/>
      <c r="I7" s="55"/>
      <c r="J7" s="55"/>
      <c r="K7" s="55"/>
      <c r="L7" s="55"/>
    </row>
    <row r="8" spans="1:12" ht="16.5" thickBot="1">
      <c r="A8" s="16" t="s">
        <v>1</v>
      </c>
      <c r="B8" s="17">
        <f>B4*0.32+B5*0.3</f>
        <v>0</v>
      </c>
      <c r="C8" s="18" t="s">
        <v>30</v>
      </c>
      <c r="D8" s="35"/>
      <c r="E8" s="28"/>
      <c r="F8" s="29"/>
      <c r="H8" s="55"/>
      <c r="I8" s="55"/>
      <c r="J8" s="55"/>
      <c r="K8" s="55"/>
      <c r="L8" s="55"/>
    </row>
    <row r="9" spans="1:12" ht="15.75">
      <c r="A9" s="12" t="s">
        <v>2</v>
      </c>
      <c r="B9" s="20">
        <f>(B4*6+B5*4)/12</f>
        <v>0</v>
      </c>
      <c r="C9" s="14" t="s">
        <v>9</v>
      </c>
      <c r="D9" s="21" t="s">
        <v>21</v>
      </c>
      <c r="E9" s="14">
        <f>B4*6+B5*4</f>
        <v>0</v>
      </c>
      <c r="F9" s="15" t="s">
        <v>4</v>
      </c>
      <c r="H9" s="55"/>
      <c r="I9" s="55"/>
      <c r="J9" s="55"/>
      <c r="K9" s="55"/>
      <c r="L9" s="55"/>
    </row>
    <row r="10" spans="1:12" ht="16.5" thickBot="1">
      <c r="A10" s="16" t="s">
        <v>3</v>
      </c>
      <c r="B10" s="22">
        <f>(B4*0.3+B5*0.5)/2</f>
        <v>0</v>
      </c>
      <c r="C10" s="18" t="s">
        <v>5</v>
      </c>
      <c r="D10" s="23" t="s">
        <v>21</v>
      </c>
      <c r="E10" s="18">
        <f>B4*0.3+B5*0.5</f>
        <v>0</v>
      </c>
      <c r="F10" s="19" t="s">
        <v>10</v>
      </c>
      <c r="H10" s="55"/>
      <c r="I10" s="55"/>
      <c r="J10" s="55"/>
      <c r="K10" s="55"/>
      <c r="L10" s="55"/>
    </row>
    <row r="11" spans="1:12" ht="15.75">
      <c r="A11" s="12" t="s">
        <v>7</v>
      </c>
      <c r="B11" s="20">
        <f>B4*2+B5*1.5</f>
        <v>0</v>
      </c>
      <c r="C11" s="14" t="s">
        <v>8</v>
      </c>
      <c r="D11" s="34"/>
      <c r="E11" s="26"/>
      <c r="F11" s="27"/>
      <c r="H11" s="55"/>
      <c r="I11" s="55"/>
      <c r="J11" s="55"/>
      <c r="K11" s="55"/>
      <c r="L11" s="55"/>
    </row>
    <row r="12" spans="1:12" ht="16.5" thickBot="1">
      <c r="A12" s="16" t="s">
        <v>11</v>
      </c>
      <c r="B12" s="22">
        <f>1+(B4*0.03+B5*0.01)</f>
        <v>1</v>
      </c>
      <c r="C12" s="18" t="s">
        <v>13</v>
      </c>
      <c r="D12" s="35"/>
      <c r="E12" s="28"/>
      <c r="F12" s="29"/>
      <c r="H12" s="55"/>
      <c r="I12" s="55"/>
      <c r="J12" s="55"/>
      <c r="K12" s="55"/>
      <c r="L12" s="55"/>
    </row>
    <row r="13" spans="1:12" ht="15.75">
      <c r="A13" s="24" t="s">
        <v>12</v>
      </c>
      <c r="B13" s="10">
        <f>1+B8/7</f>
        <v>1</v>
      </c>
      <c r="C13" s="11" t="s">
        <v>13</v>
      </c>
      <c r="D13" s="36"/>
      <c r="E13" s="30"/>
      <c r="F13" s="31"/>
      <c r="H13" s="55"/>
      <c r="I13" s="55"/>
      <c r="J13" s="55"/>
      <c r="K13" s="55"/>
      <c r="L13" s="55"/>
    </row>
    <row r="14" spans="1:12" ht="15.75">
      <c r="A14" s="25" t="s">
        <v>14</v>
      </c>
      <c r="B14" s="9">
        <f>1+(B4+B5)/14</f>
        <v>1</v>
      </c>
      <c r="C14" s="2" t="s">
        <v>23</v>
      </c>
      <c r="D14" s="37"/>
      <c r="E14" s="32"/>
      <c r="F14" s="33"/>
      <c r="H14" s="55"/>
      <c r="I14" s="55"/>
      <c r="J14" s="55"/>
      <c r="K14" s="55"/>
      <c r="L14" s="55"/>
    </row>
    <row r="15" spans="1:12" ht="15.75">
      <c r="A15" s="25" t="s">
        <v>15</v>
      </c>
      <c r="B15" s="9">
        <v>1</v>
      </c>
      <c r="C15" s="2" t="s">
        <v>27</v>
      </c>
      <c r="D15" s="37"/>
      <c r="E15" s="32"/>
      <c r="F15" s="33"/>
      <c r="H15" s="55"/>
      <c r="I15" s="55"/>
      <c r="J15" s="55"/>
      <c r="K15" s="55"/>
      <c r="L15" s="55"/>
    </row>
    <row r="16" spans="1:12" ht="15.75">
      <c r="A16" s="25" t="s">
        <v>16</v>
      </c>
      <c r="B16" s="9">
        <f>(B4+B5)/10+1</f>
        <v>1</v>
      </c>
      <c r="C16" s="2" t="s">
        <v>8</v>
      </c>
      <c r="D16" s="37"/>
      <c r="E16" s="32"/>
      <c r="F16" s="33"/>
      <c r="H16" s="55"/>
      <c r="I16" s="55"/>
      <c r="J16" s="55"/>
      <c r="K16" s="55"/>
      <c r="L16" s="55"/>
    </row>
    <row r="17" spans="1:12" ht="15.75">
      <c r="A17" s="25" t="s">
        <v>18</v>
      </c>
      <c r="B17" s="9">
        <f>(B4+B5)/10+2</f>
        <v>2</v>
      </c>
      <c r="C17" s="2" t="s">
        <v>8</v>
      </c>
      <c r="D17" s="37"/>
      <c r="E17" s="32"/>
      <c r="F17" s="33"/>
      <c r="H17" s="55"/>
      <c r="I17" s="55"/>
      <c r="J17" s="55"/>
      <c r="K17" s="55"/>
      <c r="L17" s="55"/>
    </row>
    <row r="18" spans="1:12" ht="15.75">
      <c r="A18" s="25" t="s">
        <v>17</v>
      </c>
      <c r="B18" s="9">
        <f>3+B4/10+B5/10</f>
        <v>3</v>
      </c>
      <c r="C18" s="2" t="s">
        <v>8</v>
      </c>
      <c r="D18" s="37"/>
      <c r="E18" s="32"/>
      <c r="F18" s="33"/>
      <c r="H18" s="55"/>
      <c r="I18" s="55"/>
      <c r="J18" s="55"/>
      <c r="K18" s="55"/>
      <c r="L18" s="55"/>
    </row>
    <row r="19" spans="1:12" ht="16.5" thickBot="1">
      <c r="A19" s="25" t="s">
        <v>19</v>
      </c>
      <c r="B19" s="9">
        <f>B17</f>
        <v>2</v>
      </c>
      <c r="C19" s="2" t="s">
        <v>8</v>
      </c>
      <c r="D19" s="35"/>
      <c r="E19" s="28"/>
      <c r="F19" s="29"/>
      <c r="H19" s="55"/>
      <c r="I19" s="55"/>
      <c r="J19" s="55"/>
      <c r="K19" s="55"/>
      <c r="L19" s="55"/>
    </row>
    <row r="20" spans="1:12" ht="16.5" thickBot="1">
      <c r="A20" s="25" t="s">
        <v>20</v>
      </c>
      <c r="B20" s="9">
        <f>E20/20</f>
        <v>0</v>
      </c>
      <c r="C20" s="2" t="s">
        <v>22</v>
      </c>
      <c r="D20" s="38" t="s">
        <v>21</v>
      </c>
      <c r="E20" s="39">
        <f>B4*1.2+B5*1.5</f>
        <v>0</v>
      </c>
      <c r="F20" s="5" t="s">
        <v>8</v>
      </c>
      <c r="H20" s="55"/>
      <c r="I20" s="55"/>
      <c r="J20" s="55"/>
      <c r="K20" s="55"/>
      <c r="L20" s="55"/>
    </row>
    <row r="21" spans="1:12" ht="15.75">
      <c r="A21" s="25" t="s">
        <v>24</v>
      </c>
      <c r="B21" s="9">
        <f>B8/30+1</f>
        <v>1</v>
      </c>
      <c r="C21" s="2" t="s">
        <v>13</v>
      </c>
      <c r="D21" s="34"/>
      <c r="E21" s="26"/>
      <c r="F21" s="27"/>
      <c r="H21" s="55"/>
      <c r="I21" s="55"/>
      <c r="J21" s="55"/>
      <c r="K21" s="55"/>
      <c r="L21" s="55"/>
    </row>
    <row r="22" spans="1:12" ht="15.75">
      <c r="A22" s="25" t="s">
        <v>25</v>
      </c>
      <c r="B22" s="9">
        <f>3+(B4/2+B5/2)</f>
        <v>3</v>
      </c>
      <c r="C22" s="2" t="s">
        <v>8</v>
      </c>
      <c r="D22" s="37"/>
      <c r="E22" s="32"/>
      <c r="F22" s="33"/>
      <c r="H22" s="55"/>
      <c r="I22" s="55"/>
      <c r="J22" s="55"/>
      <c r="K22" s="55"/>
      <c r="L22" s="55"/>
    </row>
    <row r="23" spans="1:12" ht="15.75">
      <c r="A23" s="25" t="s">
        <v>26</v>
      </c>
      <c r="B23" s="9">
        <f>(B4+B5)/20+1</f>
        <v>1</v>
      </c>
      <c r="C23" s="2" t="s">
        <v>10</v>
      </c>
      <c r="D23" s="40"/>
      <c r="E23" s="32"/>
      <c r="F23" s="33"/>
      <c r="H23" s="55"/>
      <c r="I23" s="55"/>
      <c r="J23" s="55"/>
      <c r="K23" s="55"/>
      <c r="L23" s="55"/>
    </row>
    <row r="24" spans="1:12" ht="16.5" thickBot="1">
      <c r="A24" s="16" t="s">
        <v>28</v>
      </c>
      <c r="B24" s="22">
        <f>B23/5+1</f>
        <v>1.2</v>
      </c>
      <c r="C24" s="18" t="s">
        <v>29</v>
      </c>
      <c r="D24" s="41"/>
      <c r="E24" s="28"/>
      <c r="F24" s="29"/>
      <c r="H24" s="55"/>
      <c r="I24" s="55"/>
      <c r="J24" s="55"/>
      <c r="K24" s="55"/>
      <c r="L24" s="55"/>
    </row>
    <row r="25" spans="1:12" ht="16.5" thickBot="1">
      <c r="A25" s="47" t="s">
        <v>34</v>
      </c>
      <c r="B25" s="48"/>
      <c r="C25" s="49"/>
      <c r="D25" s="50"/>
      <c r="E25" s="49"/>
      <c r="F25" s="51"/>
      <c r="H25" s="55"/>
      <c r="I25" s="55"/>
      <c r="J25" s="55"/>
      <c r="K25" s="55"/>
      <c r="L25" s="55"/>
    </row>
    <row r="26" spans="1:12" ht="15.75">
      <c r="A26" s="62" t="s">
        <v>37</v>
      </c>
      <c r="B26" s="63"/>
      <c r="C26" s="63"/>
      <c r="D26" s="63"/>
      <c r="E26" s="63"/>
      <c r="F26" s="64"/>
      <c r="H26" s="55"/>
      <c r="I26" s="55"/>
      <c r="J26" s="55"/>
      <c r="K26" s="55"/>
      <c r="L26" s="55"/>
    </row>
    <row r="27" spans="1:12" ht="15.75">
      <c r="A27" s="65" t="s">
        <v>38</v>
      </c>
      <c r="B27" s="66"/>
      <c r="C27" s="66"/>
      <c r="D27" s="66"/>
      <c r="E27" s="66"/>
      <c r="F27" s="67"/>
      <c r="H27" s="55"/>
      <c r="I27" s="55"/>
      <c r="J27" s="55"/>
      <c r="K27" s="55"/>
      <c r="L27" s="55"/>
    </row>
    <row r="28" spans="1:6" ht="16.5" thickBot="1">
      <c r="A28" s="68" t="s">
        <v>36</v>
      </c>
      <c r="B28" s="69"/>
      <c r="C28" s="69"/>
      <c r="D28" s="69"/>
      <c r="E28" s="69"/>
      <c r="F28" s="70"/>
    </row>
  </sheetData>
  <mergeCells count="7">
    <mergeCell ref="A28:F28"/>
    <mergeCell ref="C4:F4"/>
    <mergeCell ref="C5:F5"/>
    <mergeCell ref="H4:L27"/>
    <mergeCell ref="A1:F2"/>
    <mergeCell ref="A26:F26"/>
    <mergeCell ref="A27:F27"/>
  </mergeCells>
  <conditionalFormatting sqref="A26:F26">
    <cfRule type="expression" priority="1" dxfId="0" stopIfTrue="1">
      <formula>$E$9&gt;199</formula>
    </cfRule>
  </conditionalFormatting>
  <conditionalFormatting sqref="A27:F27">
    <cfRule type="expression" priority="2" dxfId="1" stopIfTrue="1">
      <formula>$E$9&gt;99</formula>
    </cfRule>
  </conditionalFormatting>
  <conditionalFormatting sqref="A28:F28">
    <cfRule type="expression" priority="3" dxfId="2" stopIfTrue="1">
      <formula>$E$9&lt;50</formula>
    </cfRule>
  </conditionalFormatting>
  <conditionalFormatting sqref="C5:F5">
    <cfRule type="expression" priority="4" dxfId="2" stopIfTrue="1">
      <formula>$B$4/$B$5&gt;1</formula>
    </cfRule>
  </conditionalFormatting>
  <conditionalFormatting sqref="C4:F4">
    <cfRule type="expression" priority="5" dxfId="2" stopIfTrue="1">
      <formula>$B$4/$B$5&lt;0.8</formula>
    </cfRule>
  </conditionalFormatting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Caterpillar Brasil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Caterpillar Brasil Ltda.</dc:creator>
  <cp:keywords/>
  <dc:description/>
  <cp:lastModifiedBy>Patricia Belegante</cp:lastModifiedBy>
  <dcterms:created xsi:type="dcterms:W3CDTF">2001-03-28T14:03:06Z</dcterms:created>
  <dcterms:modified xsi:type="dcterms:W3CDTF">2001-03-28T16:14:45Z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